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OIJ 2012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OIJ 2012'!$A$1:$C$189</definedName>
    <definedName name="as">#REF!</definedName>
    <definedName name="PROYECTO_CIRCUITO_JUDICIAL_DE_HEREDIA">#REF!</definedName>
    <definedName name="_xlnm.Print_Titles" localSheetId="0">'Presupuesto OIJ 2012'!$5:$9</definedName>
  </definedNames>
  <calcPr fullCalcOnLoad="1"/>
</workbook>
</file>

<file path=xl/sharedStrings.xml><?xml version="1.0" encoding="utf-8"?>
<sst xmlns="http://schemas.openxmlformats.org/spreadsheetml/2006/main" count="281" uniqueCount="281">
  <si>
    <t>1.02.02</t>
  </si>
  <si>
    <t xml:space="preserve">Servicio de energía eléctrica  </t>
  </si>
  <si>
    <t>1.02.04</t>
  </si>
  <si>
    <t>Servicio de telecomunicaciones</t>
  </si>
  <si>
    <t>1.05.03</t>
  </si>
  <si>
    <t>Transporte en el exterior</t>
  </si>
  <si>
    <t>1.05.04</t>
  </si>
  <si>
    <t>Viáticos en el exterior</t>
  </si>
  <si>
    <t>1.07.01</t>
  </si>
  <si>
    <t>Actividades de capacitación</t>
  </si>
  <si>
    <t>1.07.02</t>
  </si>
  <si>
    <t>Actividades protocolarias y sociales</t>
  </si>
  <si>
    <t>5.01.05</t>
  </si>
  <si>
    <t>5.01.02</t>
  </si>
  <si>
    <t>Equipo de transporte</t>
  </si>
  <si>
    <t>6.02.01</t>
  </si>
  <si>
    <t>Becas a funcionarios</t>
  </si>
  <si>
    <t>1.08.01</t>
  </si>
  <si>
    <t>Mantenimiento de edificios y locales</t>
  </si>
  <si>
    <t>1.08.99</t>
  </si>
  <si>
    <t xml:space="preserve">Mantenimiento y reparación de otros equipos </t>
  </si>
  <si>
    <t>2.01.04</t>
  </si>
  <si>
    <t>Tintas, pinturas y diluyentes</t>
  </si>
  <si>
    <t>2.99.03</t>
  </si>
  <si>
    <t xml:space="preserve">Productos de papel, cartón e impresos </t>
  </si>
  <si>
    <t>5.01.04</t>
  </si>
  <si>
    <t>Equipo y mobiliario de oficina</t>
  </si>
  <si>
    <t>CÓD.</t>
  </si>
  <si>
    <t>Concepto</t>
  </si>
  <si>
    <t xml:space="preserve">Presupuesto 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</si>
  <si>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</si>
  <si>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</si>
  <si>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</si>
  <si>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</si>
  <si>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</si>
  <si>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</si>
  <si>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</si>
  <si>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</si>
  <si>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</si>
  <si>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</si>
  <si>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</si>
  <si>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</si>
  <si>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</si>
  <si>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</si>
  <si>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</si>
  <si>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</si>
  <si>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</si>
  <si>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</si>
  <si>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</si>
  <si>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</si>
  <si>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</si>
  <si>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</si>
  <si>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</si>
  <si>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</si>
  <si>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</si>
  <si>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</si>
  <si>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</si>
  <si>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</si>
  <si>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</si>
  <si>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</si>
  <si>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</si>
  <si>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</si>
  <si>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</si>
  <si>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</si>
  <si>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</si>
  <si>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</si>
  <si>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</si>
  <si>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</si>
  <si>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</si>
  <si>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</si>
  <si>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</si>
  <si>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</si>
  <si>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</si>
  <si>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</si>
  <si>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</si>
  <si>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</si>
  <si>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</si>
  <si>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</si>
  <si>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</si>
  <si>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</si>
  <si>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</si>
  <si>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</si>
  <si>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</si>
  <si>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</si>
  <si>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</si>
  <si>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</si>
  <si>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</si>
  <si>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</si>
  <si>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</si>
  <si>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</si>
  <si>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</si>
  <si>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</si>
  <si>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</si>
  <si>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</si>
  <si>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</si>
  <si>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</si>
  <si>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</si>
  <si>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</si>
  <si>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1.02.03</t>
  </si>
  <si>
    <t xml:space="preserve">Servicio de correo  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</si>
  <si>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</si>
  <si>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</si>
  <si>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</si>
  <si>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</si>
  <si>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</si>
  <si>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</si>
  <si>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</si>
  <si>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</si>
  <si>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</si>
  <si>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</si>
  <si>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</si>
  <si>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</si>
  <si>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1.03.07</t>
  </si>
  <si>
    <t>Servicios de transferencia electrónica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</si>
  <si>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</si>
  <si>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</si>
  <si>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</si>
  <si>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</si>
  <si>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</si>
  <si>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</si>
  <si>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</si>
  <si>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</si>
  <si>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</si>
  <si>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</si>
  <si>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</si>
  <si>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</si>
  <si>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</si>
  <si>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</si>
  <si>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</si>
  <si>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</si>
  <si>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</si>
  <si>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</si>
  <si>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</si>
  <si>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</si>
  <si>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</si>
  <si>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</si>
  <si>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</si>
  <si>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</si>
  <si>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</si>
  <si>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</si>
  <si>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</si>
  <si>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</si>
  <si>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1.08</t>
  </si>
  <si>
    <t>Mantenimiento y Reparación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</si>
  <si>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</si>
  <si>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</si>
  <si>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</si>
  <si>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</si>
  <si>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</si>
  <si>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</si>
  <si>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</si>
  <si>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</si>
  <si>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</si>
  <si>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</si>
  <si>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</si>
  <si>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</si>
  <si>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</si>
  <si>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</si>
  <si>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</si>
  <si>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</si>
  <si>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</si>
  <si>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</si>
  <si>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</si>
  <si>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</si>
  <si>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</si>
  <si>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</si>
  <si>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</si>
  <si>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</si>
  <si>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</si>
  <si>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</si>
  <si>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</si>
  <si>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</si>
  <si>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</si>
  <si>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</si>
  <si>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</si>
  <si>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</si>
  <si>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</si>
  <si>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</si>
  <si>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</si>
  <si>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</si>
  <si>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</si>
  <si>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</si>
  <si>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</si>
  <si>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</si>
  <si>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</si>
  <si>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</si>
  <si>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</si>
  <si>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</si>
  <si>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</si>
  <si>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</si>
  <si>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</si>
  <si>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</si>
  <si>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</si>
  <si>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</si>
  <si>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</si>
  <si>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</si>
  <si>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</si>
  <si>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</si>
  <si>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</si>
  <si>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</si>
  <si>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</si>
  <si>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</si>
  <si>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</si>
  <si>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</si>
  <si>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</si>
  <si>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</si>
  <si>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</si>
  <si>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</si>
  <si>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</si>
  <si>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</si>
  <si>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</si>
  <si>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</si>
  <si>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</si>
  <si>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</si>
  <si>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</si>
  <si>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</si>
  <si>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</si>
  <si>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</si>
  <si>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</si>
  <si>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</si>
  <si>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</si>
  <si>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</si>
  <si>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</si>
  <si>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</si>
  <si>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</si>
  <si>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</si>
  <si>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5.01.03</t>
  </si>
  <si>
    <t>Equipo de comunicación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</si>
  <si>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</si>
  <si>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</si>
  <si>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</si>
  <si>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</si>
  <si>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</si>
  <si>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</si>
  <si>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</si>
  <si>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</si>
  <si>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</si>
  <si>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</si>
  <si>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</si>
  <si>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5.02.99</t>
  </si>
  <si>
    <t>Otras construcciones, adiciones y mejoras</t>
  </si>
  <si>
    <t>5.99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</si>
  <si>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</si>
  <si>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</si>
  <si>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</si>
  <si>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</si>
  <si>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</si>
  <si>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</si>
  <si>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</si>
  <si>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</si>
  <si>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</si>
  <si>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</si>
  <si>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</si>
  <si>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</si>
  <si>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</si>
  <si>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</si>
  <si>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</si>
  <si>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</si>
  <si>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</si>
  <si>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</si>
  <si>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</si>
  <si>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</si>
  <si>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</si>
  <si>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</si>
  <si>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</si>
  <si>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</si>
  <si>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</si>
  <si>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</si>
  <si>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</si>
  <si>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</si>
  <si>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</si>
  <si>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</si>
  <si>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</si>
  <si>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</si>
  <si>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</si>
  <si>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</si>
  <si>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</si>
  <si>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Aprobado</t>
  </si>
  <si>
    <t>Prg. 928</t>
  </si>
  <si>
    <t>O.I.J.</t>
  </si>
  <si>
    <t>PRESUPUESTO OIJ 2012 APROBADO POR LA ASAMBLEA LEGISLATIVA</t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</si>
</sst>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10409]#,##0.00;\-#,##0.00"/>
    <numFmt numFmtId="167" formatCode="[$-1010409]General"/>
    <numFmt numFmtId="168" formatCode="[$-1010409]dd/mm/yyyy"/>
    <numFmt numFmtId="169" formatCode="[$-1010409]hh:mm\ AM/PM"/>
    <numFmt numFmtId="170" formatCode="#,##0.00;[Red]#,##0.00"/>
    <numFmt numFmtId="171" formatCode="000"/>
    <numFmt numFmtId="172" formatCode="_-* #,##0.00\ [$€]_-;\-* #,##0.00\ [$€]_-;_-* &quot;-&quot;??\ [$€]_-;_-@_-"/>
    <numFmt numFmtId="173" formatCode="0.00000%"/>
    <numFmt numFmtId="174" formatCode="0.0000%"/>
    <numFmt numFmtId="175" formatCode="0.000%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5"/>
      <color indexed="54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.2"/>
      <color indexed="8"/>
      <name val="Arial"/>
      <family val="0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3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1" fillId="3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20" fillId="0" borderId="10" applyNumberFormat="0" applyFill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3" fontId="21" fillId="0" borderId="0" xfId="51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0" fontId="22" fillId="6" borderId="0" xfId="0" applyFont="1" applyFill="1" applyAlignment="1">
      <alignment horizontal="left"/>
    </xf>
    <xf numFmtId="3" fontId="22" fillId="6" borderId="0" xfId="0" applyNumberFormat="1" applyFont="1" applyFill="1" applyAlignment="1">
      <alignment/>
    </xf>
    <xf numFmtId="3" fontId="22" fillId="6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0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170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3" fontId="22" fillId="0" borderId="0" xfId="51" applyNumberFormat="1" applyFont="1" applyFill="1" applyAlignment="1">
      <alignment horizontal="right"/>
    </xf>
    <xf numFmtId="164" fontId="21" fillId="0" borderId="0" xfId="51" applyNumberFormat="1" applyFont="1" applyFill="1" applyBorder="1" applyAlignment="1">
      <alignment/>
    </xf>
    <xf numFmtId="3" fontId="22" fillId="0" borderId="0" xfId="0" applyNumberFormat="1" applyFont="1" applyFill="1" applyAlignment="1">
      <alignment horizontal="left"/>
    </xf>
    <xf numFmtId="3" fontId="22" fillId="0" borderId="0" xfId="51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164" fontId="0" fillId="0" borderId="0" xfId="51" applyNumberFormat="1" applyFill="1" applyBorder="1" applyAlignment="1">
      <alignment/>
    </xf>
    <xf numFmtId="3" fontId="22" fillId="0" borderId="0" xfId="0" applyNumberFormat="1" applyFont="1" applyFill="1" applyAlignment="1" quotePrefix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70" fontId="21" fillId="0" borderId="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" fontId="22" fillId="6" borderId="12" xfId="0" applyNumberFormat="1" applyFont="1" applyFill="1" applyBorder="1" applyAlignment="1">
      <alignment horizontal="center"/>
    </xf>
    <xf numFmtId="3" fontId="22" fillId="6" borderId="13" xfId="0" applyNumberFormat="1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8025774"/>
        <c:axId val="50905375"/>
      </c:bar3D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05375"/>
        <c:crossesAt val="0"/>
        <c:auto val="1"/>
        <c:lblOffset val="100"/>
        <c:tickLblSkip val="1"/>
        <c:noMultiLvlLbl val="0"/>
      </c:catAx>
      <c:valAx>
        <c:axId val="509053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577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55495192"/>
        <c:axId val="29694681"/>
      </c:bar3D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94681"/>
        <c:crossesAt val="0"/>
        <c:auto val="1"/>
        <c:lblOffset val="100"/>
        <c:tickLblSkip val="1"/>
        <c:noMultiLvlLbl val="0"/>
      </c:catAx>
      <c:valAx>
        <c:axId val="296946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153</xdr:row>
      <xdr:rowOff>0</xdr:rowOff>
    </xdr:from>
    <xdr:to>
      <xdr:col>2</xdr:col>
      <xdr:colOff>0</xdr:colOff>
      <xdr:row>153</xdr:row>
      <xdr:rowOff>0</xdr:rowOff>
    </xdr:to>
    <xdr:graphicFrame>
      <xdr:nvGraphicFramePr>
        <xdr:cNvPr id="1" name="Gráfico 3"/>
        <xdr:cNvGraphicFramePr/>
      </xdr:nvGraphicFramePr>
      <xdr:xfrm>
        <a:off x="666750" y="2817495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2" name="Gráfico 4"/>
        <xdr:cNvGraphicFramePr/>
      </xdr:nvGraphicFramePr>
      <xdr:xfrm>
        <a:off x="676275" y="28174950"/>
        <a:ext cx="469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153</xdr:row>
      <xdr:rowOff>0</xdr:rowOff>
    </xdr:from>
    <xdr:to>
      <xdr:col>2</xdr:col>
      <xdr:colOff>581025</xdr:colOff>
      <xdr:row>153</xdr:row>
      <xdr:rowOff>0</xdr:rowOff>
    </xdr:to>
    <xdr:graphicFrame>
      <xdr:nvGraphicFramePr>
        <xdr:cNvPr id="3" name="Gráfico 5"/>
        <xdr:cNvGraphicFramePr/>
      </xdr:nvGraphicFramePr>
      <xdr:xfrm>
        <a:off x="885825" y="28174950"/>
        <a:ext cx="3886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graphicFrame>
      <xdr:nvGraphicFramePr>
        <xdr:cNvPr id="4" name="Gráfico 6"/>
        <xdr:cNvGraphicFramePr/>
      </xdr:nvGraphicFramePr>
      <xdr:xfrm>
        <a:off x="666750" y="28908375"/>
        <a:ext cx="3524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5" name="Gráfico 7"/>
        <xdr:cNvGraphicFramePr/>
      </xdr:nvGraphicFramePr>
      <xdr:xfrm>
        <a:off x="676275" y="28908375"/>
        <a:ext cx="469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219075</xdr:colOff>
      <xdr:row>157</xdr:row>
      <xdr:rowOff>0</xdr:rowOff>
    </xdr:from>
    <xdr:to>
      <xdr:col>2</xdr:col>
      <xdr:colOff>581025</xdr:colOff>
      <xdr:row>157</xdr:row>
      <xdr:rowOff>0</xdr:rowOff>
    </xdr:to>
    <xdr:graphicFrame>
      <xdr:nvGraphicFramePr>
        <xdr:cNvPr id="6" name="Gráfico 8"/>
        <xdr:cNvGraphicFramePr/>
      </xdr:nvGraphicFramePr>
      <xdr:xfrm>
        <a:off x="885825" y="28908375"/>
        <a:ext cx="3886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676275</xdr:colOff>
      <xdr:row>157</xdr:row>
      <xdr:rowOff>0</xdr:rowOff>
    </xdr:to>
    <xdr:graphicFrame>
      <xdr:nvGraphicFramePr>
        <xdr:cNvPr id="7" name="Gráfico 15"/>
        <xdr:cNvGraphicFramePr/>
      </xdr:nvGraphicFramePr>
      <xdr:xfrm>
        <a:off x="4191000" y="28908375"/>
        <a:ext cx="676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8" name="Gráfico 16"/>
        <xdr:cNvGraphicFramePr/>
      </xdr:nvGraphicFramePr>
      <xdr:xfrm>
        <a:off x="4191000" y="28908375"/>
        <a:ext cx="1181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9" name="Gráfico 17"/>
        <xdr:cNvGraphicFramePr/>
      </xdr:nvGraphicFramePr>
      <xdr:xfrm>
        <a:off x="4191000" y="28908375"/>
        <a:ext cx="1181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2</xdr:col>
      <xdr:colOff>676275</xdr:colOff>
      <xdr:row>153</xdr:row>
      <xdr:rowOff>0</xdr:rowOff>
    </xdr:to>
    <xdr:graphicFrame>
      <xdr:nvGraphicFramePr>
        <xdr:cNvPr id="10" name="Gráfico 22"/>
        <xdr:cNvGraphicFramePr/>
      </xdr:nvGraphicFramePr>
      <xdr:xfrm>
        <a:off x="4191000" y="28174950"/>
        <a:ext cx="67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11" name="Gráfico 23"/>
        <xdr:cNvGraphicFramePr/>
      </xdr:nvGraphicFramePr>
      <xdr:xfrm>
        <a:off x="4191000" y="28174950"/>
        <a:ext cx="1181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12" name="Gráfico 24"/>
        <xdr:cNvGraphicFramePr/>
      </xdr:nvGraphicFramePr>
      <xdr:xfrm>
        <a:off x="4191000" y="28174950"/>
        <a:ext cx="1181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676275</xdr:colOff>
      <xdr:row>157</xdr:row>
      <xdr:rowOff>0</xdr:rowOff>
    </xdr:to>
    <xdr:graphicFrame>
      <xdr:nvGraphicFramePr>
        <xdr:cNvPr id="13" name="Gráfico 29"/>
        <xdr:cNvGraphicFramePr/>
      </xdr:nvGraphicFramePr>
      <xdr:xfrm>
        <a:off x="4191000" y="28908375"/>
        <a:ext cx="6762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2</xdr:col>
      <xdr:colOff>676275</xdr:colOff>
      <xdr:row>153</xdr:row>
      <xdr:rowOff>0</xdr:rowOff>
    </xdr:to>
    <xdr:graphicFrame>
      <xdr:nvGraphicFramePr>
        <xdr:cNvPr id="14" name="Gráfico 30"/>
        <xdr:cNvGraphicFramePr/>
      </xdr:nvGraphicFramePr>
      <xdr:xfrm>
        <a:off x="4191000" y="28174950"/>
        <a:ext cx="6762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15" name="Gráfico 35"/>
        <xdr:cNvGraphicFramePr/>
      </xdr:nvGraphicFramePr>
      <xdr:xfrm>
        <a:off x="4191000" y="28908375"/>
        <a:ext cx="1181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16" name="Gráfico 38"/>
        <xdr:cNvGraphicFramePr/>
      </xdr:nvGraphicFramePr>
      <xdr:xfrm>
        <a:off x="4191000" y="28174950"/>
        <a:ext cx="11811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" sqref="B5:B8"/>
    </sheetView>
  </sheetViews>
  <sheetFormatPr defaultColWidth="11.421875" defaultRowHeight="12.75"/>
  <cols>
    <col min="1" max="1" width="10.00390625" style="1" customWidth="1"/>
    <col min="2" max="2" width="52.8515625" style="2" customWidth="1"/>
    <col min="3" max="3" width="17.7109375" style="2" bestFit="1" customWidth="1"/>
    <col min="4" max="4" width="13.7109375" style="2" customWidth="1"/>
    <col min="5" max="5" width="27.421875" style="2" bestFit="1" customWidth="1"/>
    <col min="6" max="6" width="17.00390625" style="2" bestFit="1" customWidth="1"/>
    <col min="7" max="16384" width="11.421875" style="2" customWidth="1"/>
  </cols>
  <sheetData>
    <row r="1" ht="14.25">
      <c r="C1" s="3"/>
    </row>
    <row r="2" spans="1:3" ht="15.75">
      <c r="A2" s="42" t="s">
        <v>280</v>
      </c>
      <c r="B2" s="42"/>
      <c r="C2" s="42"/>
    </row>
    <row r="3" spans="1:3" ht="15.75">
      <c r="A3" s="42"/>
      <c r="B3" s="42"/>
      <c r="C3" s="42"/>
    </row>
    <row r="4" spans="1:3" ht="15.75" thickBot="1">
      <c r="A4" s="43"/>
      <c r="B4" s="43"/>
      <c r="C4" s="43"/>
    </row>
    <row r="5" spans="1:3" s="5" customFormat="1" ht="15" customHeight="1">
      <c r="A5" s="39" t="s">
        <v>27</v>
      </c>
      <c r="B5" s="39" t="s">
        <v>28</v>
      </c>
      <c r="C5" s="35" t="s">
        <v>29</v>
      </c>
    </row>
    <row r="6" spans="1:3" s="5" customFormat="1" ht="15">
      <c r="A6" s="40"/>
      <c r="B6" s="40"/>
      <c r="C6" s="36" t="s">
        <v>277</v>
      </c>
    </row>
    <row r="7" spans="1:6" s="5" customFormat="1" ht="15">
      <c r="A7" s="40"/>
      <c r="B7" s="40"/>
      <c r="C7" s="37" t="s">
        <v>278</v>
      </c>
      <c r="E7" s="33"/>
      <c r="F7" s="32"/>
    </row>
    <row r="8" spans="1:6" s="5" customFormat="1" ht="15.75" thickBot="1">
      <c r="A8" s="41"/>
      <c r="B8" s="41"/>
      <c r="C8" s="38" t="s">
        <v>279</v>
      </c>
      <c r="E8" s="34"/>
      <c r="F8" s="4"/>
    </row>
    <row r="9" spans="2:6" s="6" customFormat="1" ht="15">
      <c r="B9" s="7"/>
      <c r="C9" s="8"/>
      <c r="E9" s="33"/>
      <c r="F9" s="32"/>
    </row>
    <row r="10" spans="1:3" s="12" customFormat="1" ht="15">
      <c r="A10" s="9" t="s">
        <v>30</v>
      </c>
      <c r="B10" s="10" t="s">
        <v>31</v>
      </c>
      <c r="C10" s="11">
        <f>+C12+C44+C107+C144+C165+C184</f>
        <v>62736881000</v>
      </c>
    </row>
    <row r="11" spans="2:3" ht="15">
      <c r="B11" s="13"/>
      <c r="C11" s="4"/>
    </row>
    <row r="12" spans="1:3" s="12" customFormat="1" ht="15">
      <c r="A12" s="9">
        <v>0</v>
      </c>
      <c r="B12" s="10" t="s">
        <v>32</v>
      </c>
      <c r="C12" s="11">
        <f>+C14+C19+C26+C33+C37</f>
        <v>53533263739</v>
      </c>
    </row>
    <row r="13" spans="1:3" ht="15">
      <c r="A13" s="14"/>
      <c r="B13" s="15"/>
      <c r="C13" s="8"/>
    </row>
    <row r="14" spans="1:3" s="12" customFormat="1" ht="15">
      <c r="A14" s="14" t="s">
        <v>33</v>
      </c>
      <c r="B14" s="15" t="s">
        <v>34</v>
      </c>
      <c r="C14" s="8">
        <f>SUM(C15:C17)</f>
        <v>16649696003</v>
      </c>
    </row>
    <row r="15" spans="1:3" ht="14.25">
      <c r="A15" s="17" t="s">
        <v>35</v>
      </c>
      <c r="B15" s="18" t="s">
        <v>36</v>
      </c>
      <c r="C15" s="19">
        <v>15507244316</v>
      </c>
    </row>
    <row r="16" spans="1:3" ht="14.25">
      <c r="A16" s="17" t="s">
        <v>37</v>
      </c>
      <c r="B16" s="18" t="s">
        <v>38</v>
      </c>
      <c r="C16" s="19">
        <v>180562856</v>
      </c>
    </row>
    <row r="17" spans="1:3" ht="14.25">
      <c r="A17" s="17" t="s">
        <v>39</v>
      </c>
      <c r="B17" s="18" t="s">
        <v>40</v>
      </c>
      <c r="C17" s="19">
        <v>961888831</v>
      </c>
    </row>
    <row r="18" spans="1:3" ht="14.25">
      <c r="A18" s="17"/>
      <c r="B18" s="18"/>
      <c r="C18" s="3"/>
    </row>
    <row r="19" spans="1:3" s="12" customFormat="1" ht="15">
      <c r="A19" s="14" t="s">
        <v>41</v>
      </c>
      <c r="B19" s="15" t="s">
        <v>42</v>
      </c>
      <c r="C19" s="8">
        <f>SUM(C20:C24)</f>
        <v>2908701383</v>
      </c>
    </row>
    <row r="20" spans="1:3" ht="14.25">
      <c r="A20" s="17" t="s">
        <v>43</v>
      </c>
      <c r="B20" s="18" t="s">
        <v>44</v>
      </c>
      <c r="C20" s="19">
        <v>1703696025</v>
      </c>
    </row>
    <row r="21" spans="1:3" ht="14.25">
      <c r="A21" s="17" t="s">
        <v>45</v>
      </c>
      <c r="B21" s="18" t="s">
        <v>46</v>
      </c>
      <c r="C21" s="19"/>
    </row>
    <row r="22" spans="1:3" ht="14.25">
      <c r="A22" s="17" t="s">
        <v>47</v>
      </c>
      <c r="B22" s="18" t="s">
        <v>48</v>
      </c>
      <c r="C22" s="19">
        <v>1177088335</v>
      </c>
    </row>
    <row r="23" spans="1:3" ht="14.25">
      <c r="A23" s="17" t="s">
        <v>49</v>
      </c>
      <c r="B23" s="18" t="s">
        <v>50</v>
      </c>
      <c r="C23" s="19">
        <v>27917023</v>
      </c>
    </row>
    <row r="24" spans="1:3" ht="14.25">
      <c r="A24" s="17" t="s">
        <v>51</v>
      </c>
      <c r="B24" s="18" t="s">
        <v>52</v>
      </c>
      <c r="C24" s="19"/>
    </row>
    <row r="25" spans="1:3" ht="14.25">
      <c r="A25" s="17"/>
      <c r="B25" s="18"/>
      <c r="C25" s="3"/>
    </row>
    <row r="26" spans="1:3" ht="15">
      <c r="A26" s="14" t="s">
        <v>53</v>
      </c>
      <c r="B26" s="15" t="s">
        <v>54</v>
      </c>
      <c r="C26" s="20">
        <f>SUM(C27:C31)</f>
        <v>23130729836</v>
      </c>
    </row>
    <row r="27" spans="1:3" ht="14.25">
      <c r="A27" s="17" t="s">
        <v>55</v>
      </c>
      <c r="B27" s="18" t="s">
        <v>56</v>
      </c>
      <c r="C27" s="19">
        <v>4246144182</v>
      </c>
    </row>
    <row r="28" spans="1:3" ht="14.25">
      <c r="A28" s="17" t="s">
        <v>57</v>
      </c>
      <c r="B28" s="18" t="s">
        <v>58</v>
      </c>
      <c r="C28" s="19">
        <v>1850039182</v>
      </c>
    </row>
    <row r="29" spans="1:3" ht="14.25">
      <c r="A29" s="17" t="s">
        <v>59</v>
      </c>
      <c r="B29" s="18" t="s">
        <v>60</v>
      </c>
      <c r="C29" s="19">
        <v>3283779017</v>
      </c>
    </row>
    <row r="30" spans="1:3" ht="14.25">
      <c r="A30" s="17" t="s">
        <v>61</v>
      </c>
      <c r="B30" s="18" t="s">
        <v>62</v>
      </c>
      <c r="C30" s="19">
        <v>2453295432</v>
      </c>
    </row>
    <row r="31" spans="1:3" ht="14.25">
      <c r="A31" s="17" t="s">
        <v>63</v>
      </c>
      <c r="B31" s="18" t="s">
        <v>64</v>
      </c>
      <c r="C31" s="19">
        <v>11297472023</v>
      </c>
    </row>
    <row r="32" ht="14.25">
      <c r="C32" s="3"/>
    </row>
    <row r="33" spans="1:3" ht="15">
      <c r="A33" s="14" t="s">
        <v>65</v>
      </c>
      <c r="B33" s="15" t="s">
        <v>66</v>
      </c>
      <c r="C33" s="8">
        <f>SUM(C34:C35)</f>
        <v>3842021450</v>
      </c>
    </row>
    <row r="34" spans="1:3" ht="14.25">
      <c r="A34" s="17" t="s">
        <v>67</v>
      </c>
      <c r="B34" s="18" t="s">
        <v>68</v>
      </c>
      <c r="C34" s="19">
        <v>3644994709</v>
      </c>
    </row>
    <row r="35" spans="1:3" ht="14.25">
      <c r="A35" s="17" t="s">
        <v>69</v>
      </c>
      <c r="B35" s="18" t="s">
        <v>70</v>
      </c>
      <c r="C35" s="19">
        <v>197026741</v>
      </c>
    </row>
    <row r="36" spans="1:3" ht="14.25">
      <c r="A36" s="17"/>
      <c r="B36" s="18"/>
      <c r="C36" s="3"/>
    </row>
    <row r="37" spans="1:3" ht="15">
      <c r="A37" s="14" t="s">
        <v>71</v>
      </c>
      <c r="B37" s="15" t="s">
        <v>72</v>
      </c>
      <c r="C37" s="20">
        <f>SUM(C38:C41)</f>
        <v>7002115067</v>
      </c>
    </row>
    <row r="38" spans="1:3" ht="14.25">
      <c r="A38" s="17" t="s">
        <v>73</v>
      </c>
      <c r="B38" s="18" t="s">
        <v>74</v>
      </c>
      <c r="C38" s="19">
        <v>591080223</v>
      </c>
    </row>
    <row r="39" spans="1:3" ht="14.25">
      <c r="A39" s="17" t="s">
        <v>75</v>
      </c>
      <c r="B39" s="18" t="s">
        <v>76</v>
      </c>
      <c r="C39" s="19">
        <v>1182160446</v>
      </c>
    </row>
    <row r="40" spans="1:3" ht="14.25">
      <c r="A40" s="17" t="s">
        <v>77</v>
      </c>
      <c r="B40" s="18" t="s">
        <v>78</v>
      </c>
      <c r="C40" s="19">
        <v>4791690342</v>
      </c>
    </row>
    <row r="41" spans="1:3" ht="14.25">
      <c r="A41" s="17" t="s">
        <v>79</v>
      </c>
      <c r="B41" s="18" t="s">
        <v>80</v>
      </c>
      <c r="C41" s="19">
        <v>437184056</v>
      </c>
    </row>
    <row r="42" spans="1:3" ht="14.25">
      <c r="A42" s="17"/>
      <c r="B42" s="13"/>
      <c r="C42" s="21"/>
    </row>
    <row r="43" spans="1:3" ht="14.25">
      <c r="A43" s="17"/>
      <c r="B43" s="13"/>
      <c r="C43" s="19"/>
    </row>
    <row r="44" spans="1:3" s="12" customFormat="1" ht="15">
      <c r="A44" s="9">
        <v>1</v>
      </c>
      <c r="B44" s="10" t="s">
        <v>81</v>
      </c>
      <c r="C44" s="11">
        <f>+C46+C53+C60+C67+C75+C81+C85+C89+C102+C99</f>
        <v>2818140563</v>
      </c>
    </row>
    <row r="45" spans="1:3" s="12" customFormat="1" ht="15">
      <c r="A45" s="14"/>
      <c r="B45" s="15"/>
      <c r="C45" s="8"/>
    </row>
    <row r="46" spans="1:3" s="12" customFormat="1" ht="15">
      <c r="A46" s="22" t="s">
        <v>82</v>
      </c>
      <c r="B46" s="12" t="s">
        <v>83</v>
      </c>
      <c r="C46" s="23">
        <f>SUM(C47:C51)</f>
        <v>863974473</v>
      </c>
    </row>
    <row r="47" spans="1:3" ht="14.25">
      <c r="A47" s="1" t="s">
        <v>84</v>
      </c>
      <c r="B47" s="2" t="s">
        <v>85</v>
      </c>
      <c r="C47" s="19">
        <v>780489787</v>
      </c>
    </row>
    <row r="48" spans="1:3" ht="14.25">
      <c r="A48" s="1" t="s">
        <v>86</v>
      </c>
      <c r="B48" s="2" t="s">
        <v>87</v>
      </c>
      <c r="C48" s="19">
        <v>163500</v>
      </c>
    </row>
    <row r="49" spans="1:3" ht="14.25">
      <c r="A49" s="1" t="s">
        <v>88</v>
      </c>
      <c r="B49" s="2" t="s">
        <v>89</v>
      </c>
      <c r="C49" s="19">
        <v>82454289</v>
      </c>
    </row>
    <row r="50" spans="1:3" ht="14.25">
      <c r="A50" s="1" t="s">
        <v>90</v>
      </c>
      <c r="B50" s="2" t="s">
        <v>91</v>
      </c>
      <c r="C50" s="19"/>
    </row>
    <row r="51" spans="1:3" ht="14.25">
      <c r="A51" s="1" t="s">
        <v>92</v>
      </c>
      <c r="B51" s="2" t="s">
        <v>93</v>
      </c>
      <c r="C51" s="19">
        <v>866897</v>
      </c>
    </row>
    <row r="52" ht="14.25">
      <c r="C52" s="19"/>
    </row>
    <row r="53" spans="1:3" s="12" customFormat="1" ht="15">
      <c r="A53" s="22" t="s">
        <v>94</v>
      </c>
      <c r="B53" s="12" t="s">
        <v>95</v>
      </c>
      <c r="C53" s="23">
        <f>SUM(C54:C58)</f>
        <v>774529411</v>
      </c>
    </row>
    <row r="54" spans="1:3" ht="14.25">
      <c r="A54" s="1" t="s">
        <v>96</v>
      </c>
      <c r="B54" s="2" t="s">
        <v>97</v>
      </c>
      <c r="C54" s="19">
        <v>42666629</v>
      </c>
    </row>
    <row r="55" spans="1:3" ht="14.25">
      <c r="A55" s="1" t="s">
        <v>0</v>
      </c>
      <c r="B55" s="2" t="s">
        <v>1</v>
      </c>
      <c r="C55" s="19">
        <v>425515453</v>
      </c>
    </row>
    <row r="56" spans="1:3" ht="14.25">
      <c r="A56" s="1" t="s">
        <v>98</v>
      </c>
      <c r="B56" s="2" t="s">
        <v>99</v>
      </c>
      <c r="C56" s="19"/>
    </row>
    <row r="57" spans="1:3" ht="14.25">
      <c r="A57" s="1" t="s">
        <v>2</v>
      </c>
      <c r="B57" s="2" t="s">
        <v>3</v>
      </c>
      <c r="C57" s="19">
        <v>304520665</v>
      </c>
    </row>
    <row r="58" spans="1:3" ht="14.25">
      <c r="A58" s="1" t="s">
        <v>100</v>
      </c>
      <c r="B58" s="2" t="s">
        <v>101</v>
      </c>
      <c r="C58" s="19">
        <v>1826664</v>
      </c>
    </row>
    <row r="59" ht="14.25">
      <c r="C59" s="19"/>
    </row>
    <row r="60" spans="1:3" ht="15">
      <c r="A60" s="22" t="s">
        <v>102</v>
      </c>
      <c r="B60" s="12" t="s">
        <v>103</v>
      </c>
      <c r="C60" s="20">
        <f>SUM(C61:C65)</f>
        <v>80220142</v>
      </c>
    </row>
    <row r="61" spans="1:3" ht="14.25">
      <c r="A61" s="1" t="s">
        <v>104</v>
      </c>
      <c r="B61" s="2" t="s">
        <v>105</v>
      </c>
      <c r="C61" s="19">
        <v>3161000</v>
      </c>
    </row>
    <row r="62" spans="1:3" ht="14.25">
      <c r="A62" s="1" t="s">
        <v>106</v>
      </c>
      <c r="B62" s="2" t="s">
        <v>107</v>
      </c>
      <c r="C62" s="19">
        <v>12355209</v>
      </c>
    </row>
    <row r="63" spans="1:3" ht="14.25">
      <c r="A63" s="1" t="s">
        <v>108</v>
      </c>
      <c r="B63" s="2" t="s">
        <v>109</v>
      </c>
      <c r="C63" s="19">
        <v>63730948</v>
      </c>
    </row>
    <row r="64" spans="1:3" ht="14.25">
      <c r="A64" s="1" t="s">
        <v>110</v>
      </c>
      <c r="B64" s="2" t="s">
        <v>111</v>
      </c>
      <c r="C64" s="19">
        <v>972985</v>
      </c>
    </row>
    <row r="65" spans="1:3" ht="14.25">
      <c r="A65" s="1" t="s">
        <v>112</v>
      </c>
      <c r="B65" s="2" t="s">
        <v>113</v>
      </c>
      <c r="C65" s="19"/>
    </row>
    <row r="66" ht="14.25">
      <c r="C66" s="19"/>
    </row>
    <row r="67" spans="1:3" ht="15">
      <c r="A67" s="22" t="s">
        <v>114</v>
      </c>
      <c r="B67" s="12" t="s">
        <v>115</v>
      </c>
      <c r="C67" s="20">
        <f>SUM(C68:C73)</f>
        <v>209367681</v>
      </c>
    </row>
    <row r="68" spans="1:3" ht="14.25">
      <c r="A68" s="1" t="s">
        <v>116</v>
      </c>
      <c r="B68" s="2" t="s">
        <v>117</v>
      </c>
      <c r="C68" s="19">
        <v>95439086</v>
      </c>
    </row>
    <row r="69" spans="1:3" ht="14.25">
      <c r="A69" s="1" t="s">
        <v>118</v>
      </c>
      <c r="B69" s="2" t="s">
        <v>119</v>
      </c>
      <c r="C69" s="19"/>
    </row>
    <row r="70" spans="1:3" ht="14.25">
      <c r="A70" s="1" t="s">
        <v>120</v>
      </c>
      <c r="B70" s="2" t="s">
        <v>121</v>
      </c>
      <c r="C70" s="19"/>
    </row>
    <row r="71" spans="1:3" ht="14.25">
      <c r="A71" s="1" t="s">
        <v>122</v>
      </c>
      <c r="B71" s="2" t="s">
        <v>123</v>
      </c>
      <c r="C71" s="19"/>
    </row>
    <row r="72" spans="1:3" s="12" customFormat="1" ht="15">
      <c r="A72" s="1" t="s">
        <v>124</v>
      </c>
      <c r="B72" s="2" t="s">
        <v>125</v>
      </c>
      <c r="C72" s="19">
        <v>38297145</v>
      </c>
    </row>
    <row r="73" spans="1:3" ht="14.25">
      <c r="A73" s="1" t="s">
        <v>126</v>
      </c>
      <c r="B73" s="2" t="s">
        <v>127</v>
      </c>
      <c r="C73" s="19">
        <v>75631450</v>
      </c>
    </row>
    <row r="74" ht="14.25">
      <c r="C74" s="19"/>
    </row>
    <row r="75" spans="1:3" ht="15">
      <c r="A75" s="22" t="s">
        <v>128</v>
      </c>
      <c r="B75" s="12" t="s">
        <v>129</v>
      </c>
      <c r="C75" s="20">
        <f>SUM(C76:C79)</f>
        <v>444296534</v>
      </c>
    </row>
    <row r="76" spans="1:3" ht="14.25">
      <c r="A76" s="1" t="s">
        <v>130</v>
      </c>
      <c r="B76" s="2" t="s">
        <v>131</v>
      </c>
      <c r="C76" s="19">
        <v>22189423</v>
      </c>
    </row>
    <row r="77" spans="1:3" ht="14.25">
      <c r="A77" s="1" t="s">
        <v>132</v>
      </c>
      <c r="B77" s="2" t="s">
        <v>133</v>
      </c>
      <c r="C77" s="19">
        <v>397347870</v>
      </c>
    </row>
    <row r="78" spans="1:3" ht="14.25">
      <c r="A78" s="1" t="s">
        <v>4</v>
      </c>
      <c r="B78" s="2" t="s">
        <v>5</v>
      </c>
      <c r="C78" s="19">
        <v>15815900</v>
      </c>
    </row>
    <row r="79" spans="1:3" ht="14.25">
      <c r="A79" s="1" t="s">
        <v>6</v>
      </c>
      <c r="B79" s="2" t="s">
        <v>7</v>
      </c>
      <c r="C79" s="19">
        <v>8943341</v>
      </c>
    </row>
    <row r="80" ht="14.25">
      <c r="C80" s="19"/>
    </row>
    <row r="81" spans="1:3" ht="15">
      <c r="A81" s="22" t="s">
        <v>134</v>
      </c>
      <c r="B81" s="12" t="s">
        <v>135</v>
      </c>
      <c r="C81" s="20">
        <f>SUM(C82:C83)</f>
        <v>7630000</v>
      </c>
    </row>
    <row r="82" spans="1:3" ht="14.25">
      <c r="A82" s="1" t="s">
        <v>136</v>
      </c>
      <c r="B82" s="2" t="s">
        <v>137</v>
      </c>
      <c r="C82" s="19"/>
    </row>
    <row r="83" spans="1:3" ht="14.25">
      <c r="A83" s="1" t="s">
        <v>138</v>
      </c>
      <c r="B83" s="2" t="s">
        <v>139</v>
      </c>
      <c r="C83" s="19">
        <v>7630000</v>
      </c>
    </row>
    <row r="84" ht="14.25">
      <c r="C84" s="19"/>
    </row>
    <row r="85" spans="1:3" ht="15">
      <c r="A85" s="22" t="s">
        <v>140</v>
      </c>
      <c r="B85" s="12" t="s">
        <v>141</v>
      </c>
      <c r="C85" s="20">
        <f>SUM(C86:C87)</f>
        <v>49859874</v>
      </c>
    </row>
    <row r="86" spans="1:3" s="12" customFormat="1" ht="15">
      <c r="A86" s="1" t="s">
        <v>8</v>
      </c>
      <c r="B86" s="2" t="s">
        <v>9</v>
      </c>
      <c r="C86" s="19">
        <v>45034989</v>
      </c>
    </row>
    <row r="87" spans="1:3" ht="14.25">
      <c r="A87" s="1" t="s">
        <v>10</v>
      </c>
      <c r="B87" s="2" t="s">
        <v>11</v>
      </c>
      <c r="C87" s="19">
        <v>4824885</v>
      </c>
    </row>
    <row r="88" ht="14.25">
      <c r="C88" s="19"/>
    </row>
    <row r="89" spans="1:3" ht="15">
      <c r="A89" s="22" t="s">
        <v>142</v>
      </c>
      <c r="B89" s="12" t="s">
        <v>143</v>
      </c>
      <c r="C89" s="20">
        <f>SUM(C90:C97)</f>
        <v>387989948</v>
      </c>
    </row>
    <row r="90" spans="1:4" ht="14.25">
      <c r="A90" s="1" t="s">
        <v>17</v>
      </c>
      <c r="B90" s="2" t="s">
        <v>18</v>
      </c>
      <c r="C90" s="19">
        <v>96957512</v>
      </c>
      <c r="D90" s="25"/>
    </row>
    <row r="91" spans="1:3" ht="14.25">
      <c r="A91" s="1" t="s">
        <v>144</v>
      </c>
      <c r="B91" s="2" t="s">
        <v>145</v>
      </c>
      <c r="C91" s="19">
        <v>2941910</v>
      </c>
    </row>
    <row r="92" spans="1:3" ht="14.25">
      <c r="A92" s="1" t="s">
        <v>146</v>
      </c>
      <c r="B92" s="2" t="s">
        <v>147</v>
      </c>
      <c r="C92" s="19">
        <v>13883671</v>
      </c>
    </row>
    <row r="93" spans="1:3" ht="14.25">
      <c r="A93" s="1" t="s">
        <v>148</v>
      </c>
      <c r="B93" s="2" t="s">
        <v>149</v>
      </c>
      <c r="C93" s="19">
        <v>116716249</v>
      </c>
    </row>
    <row r="94" spans="1:3" ht="14.25">
      <c r="A94" s="1" t="s">
        <v>150</v>
      </c>
      <c r="B94" s="2" t="s">
        <v>151</v>
      </c>
      <c r="C94" s="19">
        <v>11869444</v>
      </c>
    </row>
    <row r="95" spans="1:3" ht="14.25">
      <c r="A95" s="1" t="s">
        <v>152</v>
      </c>
      <c r="B95" s="2" t="s">
        <v>153</v>
      </c>
      <c r="C95" s="19">
        <v>25617850</v>
      </c>
    </row>
    <row r="96" spans="1:3" ht="14.25">
      <c r="A96" s="1" t="s">
        <v>154</v>
      </c>
      <c r="B96" s="2" t="s">
        <v>155</v>
      </c>
      <c r="C96" s="19">
        <v>8911408</v>
      </c>
    </row>
    <row r="97" spans="1:3" ht="14.25">
      <c r="A97" s="1" t="s">
        <v>19</v>
      </c>
      <c r="B97" s="2" t="s">
        <v>20</v>
      </c>
      <c r="C97" s="19">
        <v>111091904</v>
      </c>
    </row>
    <row r="98" ht="14.25">
      <c r="C98" s="19"/>
    </row>
    <row r="99" spans="1:3" s="12" customFormat="1" ht="15">
      <c r="A99" s="26" t="s">
        <v>156</v>
      </c>
      <c r="B99" s="12" t="s">
        <v>157</v>
      </c>
      <c r="C99" s="20">
        <f>+C100</f>
        <v>0</v>
      </c>
    </row>
    <row r="100" spans="1:3" s="12" customFormat="1" ht="15">
      <c r="A100" s="1" t="s">
        <v>158</v>
      </c>
      <c r="B100" s="2" t="s">
        <v>159</v>
      </c>
      <c r="C100" s="19"/>
    </row>
    <row r="101" ht="14.25">
      <c r="C101" s="19"/>
    </row>
    <row r="102" spans="1:3" s="12" customFormat="1" ht="15">
      <c r="A102" s="22" t="s">
        <v>160</v>
      </c>
      <c r="B102" s="12" t="s">
        <v>161</v>
      </c>
      <c r="C102" s="20">
        <f>+C103+C104</f>
        <v>272500</v>
      </c>
    </row>
    <row r="103" spans="1:3" s="12" customFormat="1" ht="15">
      <c r="A103" s="1" t="s">
        <v>162</v>
      </c>
      <c r="B103" s="2" t="s">
        <v>163</v>
      </c>
      <c r="C103" s="19"/>
    </row>
    <row r="104" spans="1:3" ht="14.25">
      <c r="A104" s="1" t="s">
        <v>164</v>
      </c>
      <c r="B104" s="2" t="s">
        <v>165</v>
      </c>
      <c r="C104" s="19">
        <v>272500</v>
      </c>
    </row>
    <row r="105" ht="14.25">
      <c r="C105" s="19"/>
    </row>
    <row r="106" ht="15">
      <c r="C106" s="8"/>
    </row>
    <row r="107" spans="1:3" s="12" customFormat="1" ht="15">
      <c r="A107" s="9">
        <v>2</v>
      </c>
      <c r="B107" s="10" t="s">
        <v>166</v>
      </c>
      <c r="C107" s="11">
        <f>+C109+C115+C120+C129+C133</f>
        <v>3472597212</v>
      </c>
    </row>
    <row r="108" spans="1:3" ht="15">
      <c r="A108" s="14"/>
      <c r="B108" s="15"/>
      <c r="C108" s="19"/>
    </row>
    <row r="109" spans="1:3" ht="15">
      <c r="A109" s="14" t="s">
        <v>167</v>
      </c>
      <c r="B109" s="12" t="s">
        <v>168</v>
      </c>
      <c r="C109" s="20">
        <f>SUM(C110:C113)</f>
        <v>1176878188</v>
      </c>
    </row>
    <row r="110" spans="1:3" ht="14.25">
      <c r="A110" s="1" t="s">
        <v>169</v>
      </c>
      <c r="B110" s="2" t="s">
        <v>170</v>
      </c>
      <c r="C110" s="19">
        <v>817515845</v>
      </c>
    </row>
    <row r="111" spans="1:3" ht="14.25">
      <c r="A111" s="1" t="s">
        <v>171</v>
      </c>
      <c r="B111" s="2" t="s">
        <v>172</v>
      </c>
      <c r="C111" s="19">
        <v>25149276</v>
      </c>
    </row>
    <row r="112" spans="1:3" ht="14.25">
      <c r="A112" s="1" t="s">
        <v>21</v>
      </c>
      <c r="B112" s="2" t="s">
        <v>22</v>
      </c>
      <c r="C112" s="19">
        <v>182305582</v>
      </c>
    </row>
    <row r="113" spans="1:3" ht="14.25">
      <c r="A113" s="1" t="s">
        <v>173</v>
      </c>
      <c r="B113" s="2" t="s">
        <v>174</v>
      </c>
      <c r="C113" s="19">
        <v>151907485</v>
      </c>
    </row>
    <row r="114" ht="14.25">
      <c r="C114" s="19"/>
    </row>
    <row r="115" spans="1:3" ht="15">
      <c r="A115" s="14" t="s">
        <v>175</v>
      </c>
      <c r="B115" s="12" t="s">
        <v>176</v>
      </c>
      <c r="C115" s="8">
        <f>SUM(C116:C118)</f>
        <v>205976986</v>
      </c>
    </row>
    <row r="116" spans="1:3" s="12" customFormat="1" ht="15">
      <c r="A116" s="1" t="s">
        <v>177</v>
      </c>
      <c r="B116" s="2" t="s">
        <v>178</v>
      </c>
      <c r="C116" s="19"/>
    </row>
    <row r="117" spans="1:3" s="12" customFormat="1" ht="15">
      <c r="A117" s="1" t="s">
        <v>179</v>
      </c>
      <c r="B117" s="2" t="s">
        <v>180</v>
      </c>
      <c r="C117" s="19">
        <v>200578216</v>
      </c>
    </row>
    <row r="118" spans="1:3" s="12" customFormat="1" ht="15">
      <c r="A118" s="1" t="s">
        <v>181</v>
      </c>
      <c r="B118" s="2" t="s">
        <v>182</v>
      </c>
      <c r="C118" s="19">
        <v>5398770</v>
      </c>
    </row>
    <row r="119" ht="14.25">
      <c r="C119" s="19"/>
    </row>
    <row r="120" spans="1:3" ht="15">
      <c r="A120" s="14" t="s">
        <v>183</v>
      </c>
      <c r="B120" s="12" t="s">
        <v>184</v>
      </c>
      <c r="C120" s="20">
        <f>SUM(C121:C127)</f>
        <v>105354871</v>
      </c>
    </row>
    <row r="121" spans="1:3" ht="14.25">
      <c r="A121" s="1" t="s">
        <v>185</v>
      </c>
      <c r="B121" s="2" t="s">
        <v>186</v>
      </c>
      <c r="C121" s="19">
        <v>22117668</v>
      </c>
    </row>
    <row r="122" spans="1:3" ht="14.25">
      <c r="A122" s="1" t="s">
        <v>187</v>
      </c>
      <c r="B122" s="2" t="s">
        <v>188</v>
      </c>
      <c r="C122" s="19">
        <v>535335</v>
      </c>
    </row>
    <row r="123" spans="1:3" ht="14.25">
      <c r="A123" s="1" t="s">
        <v>189</v>
      </c>
      <c r="B123" s="2" t="s">
        <v>190</v>
      </c>
      <c r="C123" s="19">
        <v>8028456</v>
      </c>
    </row>
    <row r="124" spans="1:3" ht="14.25">
      <c r="A124" s="1" t="s">
        <v>191</v>
      </c>
      <c r="B124" s="2" t="s">
        <v>192</v>
      </c>
      <c r="C124" s="19">
        <v>60160957</v>
      </c>
    </row>
    <row r="125" spans="1:3" ht="14.25">
      <c r="A125" s="1" t="s">
        <v>193</v>
      </c>
      <c r="B125" s="2" t="s">
        <v>194</v>
      </c>
      <c r="C125" s="19">
        <v>1891004</v>
      </c>
    </row>
    <row r="126" spans="1:3" ht="14.25">
      <c r="A126" s="1" t="s">
        <v>195</v>
      </c>
      <c r="B126" s="2" t="s">
        <v>196</v>
      </c>
      <c r="C126" s="19">
        <v>7973111</v>
      </c>
    </row>
    <row r="127" spans="1:3" ht="14.25">
      <c r="A127" s="1" t="s">
        <v>197</v>
      </c>
      <c r="B127" s="2" t="s">
        <v>198</v>
      </c>
      <c r="C127" s="19">
        <v>4648340</v>
      </c>
    </row>
    <row r="128" ht="14.25">
      <c r="C128" s="19"/>
    </row>
    <row r="129" spans="1:3" ht="15">
      <c r="A129" s="14" t="s">
        <v>199</v>
      </c>
      <c r="B129" s="12" t="s">
        <v>200</v>
      </c>
      <c r="C129" s="20">
        <f>SUM(C130:C131)</f>
        <v>542119090</v>
      </c>
    </row>
    <row r="130" spans="1:3" ht="14.25" customHeight="1">
      <c r="A130" s="1" t="s">
        <v>201</v>
      </c>
      <c r="B130" s="2" t="s">
        <v>202</v>
      </c>
      <c r="C130" s="19">
        <v>117212730</v>
      </c>
    </row>
    <row r="131" spans="1:3" ht="14.25" customHeight="1">
      <c r="A131" s="1" t="s">
        <v>203</v>
      </c>
      <c r="B131" s="2" t="s">
        <v>204</v>
      </c>
      <c r="C131" s="19">
        <v>424906360</v>
      </c>
    </row>
    <row r="132" ht="14.25">
      <c r="C132" s="3"/>
    </row>
    <row r="133" spans="1:3" ht="15">
      <c r="A133" s="14" t="s">
        <v>205</v>
      </c>
      <c r="B133" s="12" t="s">
        <v>206</v>
      </c>
      <c r="C133" s="20">
        <f>SUM(C134:C141)</f>
        <v>1442268077</v>
      </c>
    </row>
    <row r="134" spans="1:3" ht="14.25">
      <c r="A134" s="27" t="s">
        <v>207</v>
      </c>
      <c r="B134" s="28" t="s">
        <v>208</v>
      </c>
      <c r="C134" s="19">
        <v>56010447</v>
      </c>
    </row>
    <row r="135" spans="1:3" ht="14.25">
      <c r="A135" s="27" t="s">
        <v>209</v>
      </c>
      <c r="B135" s="28" t="s">
        <v>210</v>
      </c>
      <c r="C135" s="19">
        <v>504309121</v>
      </c>
    </row>
    <row r="136" spans="1:3" ht="14.25">
      <c r="A136" s="27" t="s">
        <v>23</v>
      </c>
      <c r="B136" s="28" t="s">
        <v>24</v>
      </c>
      <c r="C136" s="19">
        <v>160268358</v>
      </c>
    </row>
    <row r="137" spans="1:3" ht="14.25">
      <c r="A137" s="27" t="s">
        <v>211</v>
      </c>
      <c r="B137" s="28" t="s">
        <v>212</v>
      </c>
      <c r="C137" s="19">
        <v>90802851</v>
      </c>
    </row>
    <row r="138" spans="1:3" ht="14.25">
      <c r="A138" s="27" t="s">
        <v>213</v>
      </c>
      <c r="B138" s="28" t="s">
        <v>214</v>
      </c>
      <c r="C138" s="19">
        <v>32676858</v>
      </c>
    </row>
    <row r="139" spans="1:3" ht="14.25">
      <c r="A139" s="27" t="s">
        <v>215</v>
      </c>
      <c r="B139" s="28" t="s">
        <v>216</v>
      </c>
      <c r="C139" s="19">
        <v>530284750</v>
      </c>
    </row>
    <row r="140" spans="1:3" ht="14.25">
      <c r="A140" s="27" t="s">
        <v>217</v>
      </c>
      <c r="B140" s="28" t="s">
        <v>218</v>
      </c>
      <c r="C140" s="19">
        <v>1372021</v>
      </c>
    </row>
    <row r="141" spans="1:3" ht="14.25">
      <c r="A141" s="27" t="s">
        <v>219</v>
      </c>
      <c r="B141" s="28" t="s">
        <v>220</v>
      </c>
      <c r="C141" s="19">
        <v>66543671</v>
      </c>
    </row>
    <row r="142" ht="14.25">
      <c r="C142" s="19"/>
    </row>
    <row r="143" spans="1:3" s="28" customFormat="1" ht="14.25">
      <c r="A143" s="1"/>
      <c r="B143" s="2"/>
      <c r="C143" s="19"/>
    </row>
    <row r="144" spans="1:3" s="12" customFormat="1" ht="15">
      <c r="A144" s="9">
        <v>5</v>
      </c>
      <c r="B144" s="10" t="s">
        <v>221</v>
      </c>
      <c r="C144" s="11">
        <f>+C146+C156+C160</f>
        <v>2829219486</v>
      </c>
    </row>
    <row r="145" spans="1:3" s="28" customFormat="1" ht="15">
      <c r="A145" s="14"/>
      <c r="B145" s="15"/>
      <c r="C145" s="19"/>
    </row>
    <row r="146" spans="1:3" ht="15">
      <c r="A146" s="14" t="s">
        <v>222</v>
      </c>
      <c r="B146" s="12" t="s">
        <v>223</v>
      </c>
      <c r="C146" s="8">
        <f>SUM(C147:C154)</f>
        <v>2800541347</v>
      </c>
    </row>
    <row r="147" spans="1:3" ht="14.25">
      <c r="A147" s="27" t="s">
        <v>224</v>
      </c>
      <c r="B147" s="28" t="s">
        <v>225</v>
      </c>
      <c r="C147" s="19">
        <v>7294385</v>
      </c>
    </row>
    <row r="148" spans="1:3" ht="14.25">
      <c r="A148" s="27" t="s">
        <v>13</v>
      </c>
      <c r="B148" s="28" t="s">
        <v>14</v>
      </c>
      <c r="C148" s="19">
        <v>904044562</v>
      </c>
    </row>
    <row r="149" spans="1:3" ht="14.25">
      <c r="A149" s="27" t="s">
        <v>226</v>
      </c>
      <c r="B149" s="28" t="s">
        <v>227</v>
      </c>
      <c r="C149" s="19">
        <v>217041669</v>
      </c>
    </row>
    <row r="150" spans="1:3" ht="14.25">
      <c r="A150" s="27" t="s">
        <v>25</v>
      </c>
      <c r="B150" s="28" t="s">
        <v>26</v>
      </c>
      <c r="C150" s="19">
        <v>126920909</v>
      </c>
    </row>
    <row r="151" spans="1:3" s="28" customFormat="1" ht="14.25">
      <c r="A151" s="17" t="s">
        <v>12</v>
      </c>
      <c r="B151" s="18" t="s">
        <v>228</v>
      </c>
      <c r="C151" s="19">
        <v>1149467690</v>
      </c>
    </row>
    <row r="152" spans="1:3" s="28" customFormat="1" ht="14.25">
      <c r="A152" s="17" t="s">
        <v>229</v>
      </c>
      <c r="B152" s="18" t="s">
        <v>230</v>
      </c>
      <c r="C152" s="19">
        <v>268996634</v>
      </c>
    </row>
    <row r="153" spans="1:3" s="28" customFormat="1" ht="14.25">
      <c r="A153" s="17" t="s">
        <v>231</v>
      </c>
      <c r="B153" s="29" t="s">
        <v>232</v>
      </c>
      <c r="C153" s="19">
        <v>2062848</v>
      </c>
    </row>
    <row r="154" spans="1:3" s="28" customFormat="1" ht="14.25">
      <c r="A154" s="17" t="s">
        <v>233</v>
      </c>
      <c r="B154" s="29" t="s">
        <v>234</v>
      </c>
      <c r="C154" s="19">
        <v>124712650</v>
      </c>
    </row>
    <row r="155" spans="1:3" s="28" customFormat="1" ht="14.25">
      <c r="A155" s="27"/>
      <c r="C155" s="24"/>
    </row>
    <row r="156" spans="1:3" s="28" customFormat="1" ht="15">
      <c r="A156" s="14" t="s">
        <v>235</v>
      </c>
      <c r="B156" s="12" t="s">
        <v>236</v>
      </c>
      <c r="C156" s="16">
        <f>SUM(C157:C158)</f>
        <v>25000000</v>
      </c>
    </row>
    <row r="157" spans="1:3" s="28" customFormat="1" ht="14.25">
      <c r="A157" s="27" t="s">
        <v>237</v>
      </c>
      <c r="B157" s="28" t="s">
        <v>238</v>
      </c>
      <c r="C157" s="19"/>
    </row>
    <row r="158" spans="1:3" s="28" customFormat="1" ht="14.25">
      <c r="A158" s="27" t="s">
        <v>239</v>
      </c>
      <c r="B158" s="28" t="s">
        <v>240</v>
      </c>
      <c r="C158" s="19">
        <v>25000000</v>
      </c>
    </row>
    <row r="159" spans="1:3" s="12" customFormat="1" ht="15">
      <c r="A159" s="27"/>
      <c r="B159" s="24"/>
      <c r="C159" s="28"/>
    </row>
    <row r="160" spans="1:3" ht="15">
      <c r="A160" s="14" t="s">
        <v>241</v>
      </c>
      <c r="B160" s="12" t="s">
        <v>242</v>
      </c>
      <c r="C160" s="16">
        <f>SUM(C161:C163)</f>
        <v>3678139</v>
      </c>
    </row>
    <row r="161" spans="1:3" ht="14.25">
      <c r="A161" s="27" t="s">
        <v>243</v>
      </c>
      <c r="B161" s="28" t="s">
        <v>244</v>
      </c>
      <c r="C161" s="19"/>
    </row>
    <row r="162" spans="1:3" ht="14.25">
      <c r="A162" s="27" t="s">
        <v>245</v>
      </c>
      <c r="B162" s="28" t="s">
        <v>246</v>
      </c>
      <c r="C162" s="19">
        <v>1945039</v>
      </c>
    </row>
    <row r="163" spans="1:3" ht="14.25">
      <c r="A163" s="27" t="s">
        <v>247</v>
      </c>
      <c r="B163" s="28" t="s">
        <v>248</v>
      </c>
      <c r="C163" s="19">
        <v>1733100</v>
      </c>
    </row>
    <row r="164" s="28" customFormat="1" ht="14.25">
      <c r="A164" s="27"/>
    </row>
    <row r="165" spans="1:3" s="12" customFormat="1" ht="15">
      <c r="A165" s="9">
        <v>6</v>
      </c>
      <c r="B165" s="10" t="s">
        <v>249</v>
      </c>
      <c r="C165" s="11">
        <f>+C167+C170+C175+C178+C181</f>
        <v>43660000</v>
      </c>
    </row>
    <row r="166" spans="1:3" ht="15">
      <c r="A166" s="14"/>
      <c r="B166" s="15"/>
      <c r="C166" s="19"/>
    </row>
    <row r="167" spans="1:3" s="28" customFormat="1" ht="15">
      <c r="A167" s="14" t="s">
        <v>250</v>
      </c>
      <c r="B167" s="12" t="s">
        <v>251</v>
      </c>
      <c r="C167" s="8">
        <f>SUM(C168)</f>
        <v>0</v>
      </c>
    </row>
    <row r="168" spans="1:3" s="28" customFormat="1" ht="14.25">
      <c r="A168" s="27" t="s">
        <v>252</v>
      </c>
      <c r="B168" s="28" t="s">
        <v>253</v>
      </c>
      <c r="C168" s="19"/>
    </row>
    <row r="169" s="28" customFormat="1" ht="14.25">
      <c r="A169" s="27"/>
    </row>
    <row r="170" spans="1:3" ht="15">
      <c r="A170" s="14" t="s">
        <v>254</v>
      </c>
      <c r="B170" s="12" t="s">
        <v>255</v>
      </c>
      <c r="C170" s="8">
        <f>SUM(C171:C173)</f>
        <v>7660000</v>
      </c>
    </row>
    <row r="171" spans="1:3" s="28" customFormat="1" ht="14.25">
      <c r="A171" s="27" t="s">
        <v>15</v>
      </c>
      <c r="B171" s="28" t="s">
        <v>16</v>
      </c>
      <c r="C171" s="19">
        <v>7660000</v>
      </c>
    </row>
    <row r="172" spans="1:3" s="28" customFormat="1" ht="14.25">
      <c r="A172" s="27" t="s">
        <v>256</v>
      </c>
      <c r="B172" s="28" t="s">
        <v>257</v>
      </c>
      <c r="C172" s="19"/>
    </row>
    <row r="173" spans="1:3" s="28" customFormat="1" ht="14.25">
      <c r="A173" s="27" t="s">
        <v>258</v>
      </c>
      <c r="B173" s="28" t="s">
        <v>259</v>
      </c>
      <c r="C173" s="19"/>
    </row>
    <row r="174" spans="1:3" ht="14.25">
      <c r="A174" s="27"/>
      <c r="B174" s="28"/>
      <c r="C174" s="28"/>
    </row>
    <row r="175" spans="1:3" s="28" customFormat="1" ht="15">
      <c r="A175" s="14" t="s">
        <v>260</v>
      </c>
      <c r="B175" s="12" t="s">
        <v>261</v>
      </c>
      <c r="C175" s="8">
        <f>SUM(C176)</f>
        <v>0</v>
      </c>
    </row>
    <row r="176" spans="1:3" s="28" customFormat="1" ht="14.25">
      <c r="A176" s="27" t="s">
        <v>262</v>
      </c>
      <c r="B176" s="28" t="s">
        <v>263</v>
      </c>
      <c r="C176" s="19"/>
    </row>
    <row r="177" spans="1:3" ht="14.25">
      <c r="A177" s="27"/>
      <c r="B177" s="28"/>
      <c r="C177" s="28"/>
    </row>
    <row r="178" spans="1:3" s="28" customFormat="1" ht="15">
      <c r="A178" s="14" t="s">
        <v>264</v>
      </c>
      <c r="B178" s="12" t="s">
        <v>265</v>
      </c>
      <c r="C178" s="8">
        <f>SUM(C179)</f>
        <v>0</v>
      </c>
    </row>
    <row r="179" spans="1:3" s="28" customFormat="1" ht="14.25">
      <c r="A179" s="27" t="s">
        <v>266</v>
      </c>
      <c r="B179" s="28" t="s">
        <v>267</v>
      </c>
      <c r="C179" s="19"/>
    </row>
    <row r="180" s="28" customFormat="1" ht="14.25">
      <c r="A180" s="27"/>
    </row>
    <row r="181" spans="1:3" s="12" customFormat="1" ht="15">
      <c r="A181" s="14" t="s">
        <v>268</v>
      </c>
      <c r="B181" s="12" t="s">
        <v>269</v>
      </c>
      <c r="C181" s="8">
        <f>+C182</f>
        <v>36000000</v>
      </c>
    </row>
    <row r="182" spans="1:3" s="12" customFormat="1" ht="15">
      <c r="A182" s="27" t="s">
        <v>270</v>
      </c>
      <c r="B182" s="28" t="s">
        <v>271</v>
      </c>
      <c r="C182" s="19">
        <v>36000000</v>
      </c>
    </row>
    <row r="183" spans="1:3" ht="14.25">
      <c r="A183" s="27"/>
      <c r="B183" s="28"/>
      <c r="C183" s="28"/>
    </row>
    <row r="184" spans="1:3" s="12" customFormat="1" ht="15">
      <c r="A184" s="9">
        <v>9</v>
      </c>
      <c r="B184" s="10" t="s">
        <v>272</v>
      </c>
      <c r="C184" s="11">
        <f>+C186</f>
        <v>40000000</v>
      </c>
    </row>
    <row r="185" spans="1:3" s="28" customFormat="1" ht="15">
      <c r="A185" s="14"/>
      <c r="B185" s="15"/>
      <c r="C185" s="19"/>
    </row>
    <row r="186" spans="1:3" s="28" customFormat="1" ht="15">
      <c r="A186" s="14" t="s">
        <v>273</v>
      </c>
      <c r="B186" s="12" t="s">
        <v>274</v>
      </c>
      <c r="C186" s="8">
        <f>SUM(C187)</f>
        <v>40000000</v>
      </c>
    </row>
    <row r="187" spans="1:3" s="28" customFormat="1" ht="14.25">
      <c r="A187" s="27" t="s">
        <v>275</v>
      </c>
      <c r="B187" s="28" t="s">
        <v>276</v>
      </c>
      <c r="C187" s="19">
        <v>40000000</v>
      </c>
    </row>
    <row r="188" spans="1:3" s="28" customFormat="1" ht="14.25">
      <c r="A188" s="30"/>
      <c r="B188" s="31"/>
      <c r="C188" s="31"/>
    </row>
    <row r="189" s="28" customFormat="1" ht="14.25">
      <c r="A189" s="27"/>
    </row>
    <row r="190" spans="1:3" s="28" customFormat="1" ht="14.25">
      <c r="A190" s="27"/>
      <c r="C190" s="24"/>
    </row>
    <row r="191" s="28" customFormat="1" ht="14.25">
      <c r="A191" s="27"/>
    </row>
    <row r="192" s="28" customFormat="1" ht="14.25">
      <c r="A192" s="27"/>
    </row>
    <row r="193" s="28" customFormat="1" ht="14.25">
      <c r="A193" s="27"/>
    </row>
    <row r="194" s="28" customFormat="1" ht="14.25">
      <c r="A194" s="27"/>
    </row>
    <row r="195" s="28" customFormat="1" ht="14.25">
      <c r="A195" s="27"/>
    </row>
    <row r="196" s="28" customFormat="1" ht="14.25">
      <c r="A196" s="27"/>
    </row>
    <row r="197" s="28" customFormat="1" ht="14.25">
      <c r="A197" s="27"/>
    </row>
    <row r="198" s="28" customFormat="1" ht="14.25">
      <c r="A198" s="27"/>
    </row>
    <row r="199" s="28" customFormat="1" ht="14.25">
      <c r="A199" s="27"/>
    </row>
    <row r="200" s="28" customFormat="1" ht="14.25">
      <c r="A200" s="27"/>
    </row>
  </sheetData>
  <sheetProtection/>
  <mergeCells count="5">
    <mergeCell ref="A5:A8"/>
    <mergeCell ref="B5:B8"/>
    <mergeCell ref="A2:C2"/>
    <mergeCell ref="A4:C4"/>
    <mergeCell ref="A3:C3"/>
  </mergeCells>
  <printOptions horizontalCentered="1"/>
  <pageMargins left="0.2362204724409449" right="0.15748031496062992" top="0.1968503937007874" bottom="0.1968503937007874" header="0" footer="0"/>
  <pageSetup firstPageNumber="79" useFirstPageNumber="1" horizontalDpi="600" verticalDpi="600" orientation="landscape" paperSize="123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pmena</dc:creator>
  <cp:keywords/>
  <dc:description/>
  <cp:lastModifiedBy>Randall Zúñiga López</cp:lastModifiedBy>
  <cp:lastPrinted>2011-12-19T16:57:46Z</cp:lastPrinted>
  <dcterms:created xsi:type="dcterms:W3CDTF">2011-11-30T15:55:06Z</dcterms:created>
  <dcterms:modified xsi:type="dcterms:W3CDTF">2017-02-25T01:01:36Z</dcterms:modified>
  <cp:category/>
  <cp:version/>
  <cp:contentType/>
  <cp:contentStatus/>
</cp:coreProperties>
</file>